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386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</workbook>
</file>

<file path=xl/calcChain.xml><?xml version="1.0" encoding="utf-8"?>
<calcChain xmlns="http://schemas.openxmlformats.org/spreadsheetml/2006/main">
  <c r="S41" i="2"/>
  <c r="S40"/>
  <c r="S39"/>
  <c r="S38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P4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8"/>
  <c r="R39"/>
  <c r="R40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8"/>
  <c r="Q39"/>
  <c r="Q40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8"/>
  <c r="P39"/>
  <c r="P40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8"/>
  <c r="O39"/>
  <c r="O4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8"/>
  <c r="N39"/>
  <c r="N40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8"/>
  <c r="M39"/>
  <c r="M40"/>
</calcChain>
</file>

<file path=xl/sharedStrings.xml><?xml version="1.0" encoding="utf-8"?>
<sst xmlns="http://schemas.openxmlformats.org/spreadsheetml/2006/main" count="92" uniqueCount="92">
  <si>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</si>
  <si>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</si>
  <si>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</si>
  <si>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</si>
  <si>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</si>
  <si>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</si>
  <si>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</si>
  <si>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</si>
  <si>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</si>
  <si>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</si>
  <si>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</si>
  <si>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</si>
  <si>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</si>
  <si>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</si>
  <si>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</si>
  <si>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</si>
  <si>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</si>
  <si>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</si>
  <si>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</si>
  <si>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</si>
  <si>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</si>
  <si>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</si>
  <si>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</si>
  <si>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</si>
  <si>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</si>
  <si>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</si>
  <si>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</si>
  <si>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</si>
  <si>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</si>
  <si>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</si>
  <si>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</si>
  <si>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1140</t>
  </si>
  <si>
    <t>Інші програми, заклади та заходи у сфері освіти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</si>
  <si>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</si>
  <si>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</si>
  <si>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</si>
  <si>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</si>
  <si>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</si>
  <si>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</si>
  <si>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</si>
  <si>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</si>
  <si>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</si>
  <si>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</si>
  <si>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</si>
  <si>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</si>
  <si>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</si>
  <si>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</si>
  <si>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</si>
  <si>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</si>
  <si>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</si>
  <si>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</si>
  <si>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3120</t>
  </si>
  <si>
    <t>Здійснення соціальної роботи з вразливими категоріями населення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</si>
  <si>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</si>
  <si>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</si>
  <si>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</si>
  <si>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</si>
  <si>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</si>
  <si>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</si>
  <si>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</si>
  <si>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</si>
  <si>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</si>
  <si>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</si>
  <si>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5030</t>
  </si>
  <si>
    <t>Розвиток дитячо-юнацького та резервного спорту</t>
  </si>
  <si>
    <t>7000</t>
  </si>
  <si>
    <t>Економічна діяльність</t>
  </si>
  <si>
    <t>7360</t>
  </si>
  <si>
    <t>Виконання інвестиційних проектів</t>
  </si>
  <si>
    <t>7380</t>
  </si>
  <si>
    <t>Виконання інвестиційних проектів за рахунок інших субвенцій з державного бюджету</t>
  </si>
  <si>
    <t>7440</t>
  </si>
  <si>
    <t>Утримання та розвиток транспортної інфраструктури</t>
  </si>
  <si>
    <t>7640</t>
  </si>
  <si>
    <t>Заходи з енергозбереження</t>
  </si>
  <si>
    <t>8000</t>
  </si>
  <si>
    <t>Інша діяльність</t>
  </si>
  <si>
    <t>8240</t>
  </si>
  <si>
    <t>Заходи та роботи з територіальної оборони</t>
  </si>
  <si>
    <t>8330</t>
  </si>
  <si>
    <t>Інша діяльність у сфері екології та охорони природних ресурсів</t>
  </si>
  <si>
    <t xml:space="preserve"> </t>
  </si>
  <si>
    <t xml:space="preserve">Усього </t>
  </si>
  <si>
    <t>Разом загальний та спеціальний фонд</t>
  </si>
  <si>
    <t>Виконання бюджету Прилуцької міської територіальноі громади за 9 місяців 2022 року</t>
  </si>
  <si>
    <t>тис.грн</t>
  </si>
  <si>
    <t>міської ради</t>
  </si>
  <si>
    <t>О.І.  Ворона</t>
  </si>
  <si>
    <t xml:space="preserve">Начальний фінансового управління </t>
  </si>
  <si>
    <t>Коштористі призначення на рік з урахуванням змін (звіт казначейства форма 2ммб)</t>
  </si>
  <si>
    <t xml:space="preserve">%         виконання </t>
  </si>
  <si>
    <t>тис.грн.</t>
  </si>
</sst>
</file>

<file path=xl/styles.xml><?xml version="1.0" encoding="utf-8"?>
<styleSheet xmlns="http://schemas.openxmlformats.org/spreadsheetml/2006/main">
  <fonts count="27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2" applyNumberFormat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2" applyNumberFormat="0" applyAlignment="0" applyProtection="0"/>
    <xf numFmtId="0" fontId="18" fillId="0" borderId="8" applyNumberFormat="0" applyFill="0" applyAlignment="0" applyProtection="0"/>
    <xf numFmtId="0" fontId="19" fillId="4" borderId="0" applyNumberFormat="0" applyBorder="0" applyAlignment="0" applyProtection="0"/>
    <xf numFmtId="0" fontId="4" fillId="23" borderId="9" applyNumberFormat="0" applyFont="0" applyAlignment="0" applyProtection="0"/>
    <xf numFmtId="0" fontId="1" fillId="23" borderId="9" applyNumberFormat="0" applyFont="0" applyAlignment="0" applyProtection="0"/>
    <xf numFmtId="0" fontId="20" fillId="22" borderId="10" applyNumberFormat="0" applyAlignment="0" applyProtection="0"/>
    <xf numFmtId="0" fontId="21" fillId="24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5" fillId="2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right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" fontId="1" fillId="0" borderId="11" xfId="1" applyNumberFormat="1" applyBorder="1" applyAlignment="1">
      <alignment vertical="center"/>
    </xf>
    <xf numFmtId="4" fontId="1" fillId="0" borderId="0" xfId="1" applyNumberFormat="1"/>
    <xf numFmtId="4" fontId="1" fillId="0" borderId="0" xfId="1" applyNumberFormat="1" applyBorder="1" applyAlignment="1">
      <alignment vertical="center"/>
    </xf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wrapText="1"/>
    </xf>
    <xf numFmtId="0" fontId="25" fillId="0" borderId="1" xfId="1" applyFont="1" applyBorder="1"/>
    <xf numFmtId="0" fontId="2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4" fontId="25" fillId="2" borderId="12" xfId="1" applyNumberFormat="1" applyFont="1" applyFill="1" applyBorder="1" applyAlignment="1">
      <alignment vertical="center"/>
    </xf>
    <xf numFmtId="49" fontId="2" fillId="0" borderId="1" xfId="1" applyNumberFormat="1" applyFont="1" applyBorder="1" applyAlignment="1">
      <alignment horizontal="center" wrapText="1"/>
    </xf>
    <xf numFmtId="4" fontId="1" fillId="25" borderId="1" xfId="1" applyNumberFormat="1" applyFill="1" applyBorder="1" applyAlignment="1">
      <alignment vertical="center"/>
    </xf>
    <xf numFmtId="4" fontId="1" fillId="25" borderId="11" xfId="1" applyNumberFormat="1" applyFill="1" applyBorder="1" applyAlignment="1">
      <alignment vertical="center"/>
    </xf>
    <xf numFmtId="0" fontId="6" fillId="0" borderId="0" xfId="1" applyFont="1"/>
    <xf numFmtId="4" fontId="25" fillId="0" borderId="1" xfId="1" applyNumberFormat="1" applyFont="1" applyBorder="1" applyAlignment="1">
      <alignment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3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tabSelected="1" topLeftCell="B13" workbookViewId="0">
      <selection activeCell="S52" sqref="S49:S52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5" width="15.7109375" style="1" customWidth="1"/>
    <col min="6" max="8" width="15.7109375" style="1" hidden="1" customWidth="1"/>
    <col min="9" max="9" width="15.7109375" style="1" customWidth="1"/>
    <col min="10" max="10" width="15.28515625" style="1" customWidth="1"/>
    <col min="11" max="11" width="0.140625" style="1" hidden="1" customWidth="1"/>
    <col min="12" max="18" width="15.7109375" style="1" hidden="1" customWidth="1"/>
    <col min="19" max="19" width="14.85546875" style="1" customWidth="1"/>
    <col min="20" max="258" width="9.140625" style="1"/>
    <col min="259" max="259" width="12.7109375" style="1" customWidth="1"/>
    <col min="260" max="260" width="50.7109375" style="1" customWidth="1"/>
    <col min="261" max="274" width="15.7109375" style="1" customWidth="1"/>
    <col min="275" max="514" width="9.140625" style="1"/>
    <col min="515" max="515" width="12.7109375" style="1" customWidth="1"/>
    <col min="516" max="516" width="50.7109375" style="1" customWidth="1"/>
    <col min="517" max="530" width="15.7109375" style="1" customWidth="1"/>
    <col min="531" max="770" width="9.140625" style="1"/>
    <col min="771" max="771" width="12.7109375" style="1" customWidth="1"/>
    <col min="772" max="772" width="50.7109375" style="1" customWidth="1"/>
    <col min="773" max="786" width="15.7109375" style="1" customWidth="1"/>
    <col min="787" max="1026" width="9.140625" style="1"/>
    <col min="1027" max="1027" width="12.7109375" style="1" customWidth="1"/>
    <col min="1028" max="1028" width="50.7109375" style="1" customWidth="1"/>
    <col min="1029" max="1042" width="15.7109375" style="1" customWidth="1"/>
    <col min="1043" max="1282" width="9.140625" style="1"/>
    <col min="1283" max="1283" width="12.7109375" style="1" customWidth="1"/>
    <col min="1284" max="1284" width="50.7109375" style="1" customWidth="1"/>
    <col min="1285" max="1298" width="15.7109375" style="1" customWidth="1"/>
    <col min="1299" max="1538" width="9.140625" style="1"/>
    <col min="1539" max="1539" width="12.7109375" style="1" customWidth="1"/>
    <col min="1540" max="1540" width="50.7109375" style="1" customWidth="1"/>
    <col min="1541" max="1554" width="15.7109375" style="1" customWidth="1"/>
    <col min="1555" max="1794" width="9.140625" style="1"/>
    <col min="1795" max="1795" width="12.7109375" style="1" customWidth="1"/>
    <col min="1796" max="1796" width="50.7109375" style="1" customWidth="1"/>
    <col min="1797" max="1810" width="15.7109375" style="1" customWidth="1"/>
    <col min="1811" max="2050" width="9.140625" style="1"/>
    <col min="2051" max="2051" width="12.7109375" style="1" customWidth="1"/>
    <col min="2052" max="2052" width="50.7109375" style="1" customWidth="1"/>
    <col min="2053" max="2066" width="15.7109375" style="1" customWidth="1"/>
    <col min="2067" max="2306" width="9.140625" style="1"/>
    <col min="2307" max="2307" width="12.7109375" style="1" customWidth="1"/>
    <col min="2308" max="2308" width="50.7109375" style="1" customWidth="1"/>
    <col min="2309" max="2322" width="15.7109375" style="1" customWidth="1"/>
    <col min="2323" max="2562" width="9.140625" style="1"/>
    <col min="2563" max="2563" width="12.7109375" style="1" customWidth="1"/>
    <col min="2564" max="2564" width="50.7109375" style="1" customWidth="1"/>
    <col min="2565" max="2578" width="15.7109375" style="1" customWidth="1"/>
    <col min="2579" max="2818" width="9.140625" style="1"/>
    <col min="2819" max="2819" width="12.7109375" style="1" customWidth="1"/>
    <col min="2820" max="2820" width="50.7109375" style="1" customWidth="1"/>
    <col min="2821" max="2834" width="15.7109375" style="1" customWidth="1"/>
    <col min="2835" max="3074" width="9.140625" style="1"/>
    <col min="3075" max="3075" width="12.7109375" style="1" customWidth="1"/>
    <col min="3076" max="3076" width="50.7109375" style="1" customWidth="1"/>
    <col min="3077" max="3090" width="15.7109375" style="1" customWidth="1"/>
    <col min="3091" max="3330" width="9.140625" style="1"/>
    <col min="3331" max="3331" width="12.7109375" style="1" customWidth="1"/>
    <col min="3332" max="3332" width="50.7109375" style="1" customWidth="1"/>
    <col min="3333" max="3346" width="15.7109375" style="1" customWidth="1"/>
    <col min="3347" max="3586" width="9.140625" style="1"/>
    <col min="3587" max="3587" width="12.7109375" style="1" customWidth="1"/>
    <col min="3588" max="3588" width="50.7109375" style="1" customWidth="1"/>
    <col min="3589" max="3602" width="15.7109375" style="1" customWidth="1"/>
    <col min="3603" max="3842" width="9.140625" style="1"/>
    <col min="3843" max="3843" width="12.7109375" style="1" customWidth="1"/>
    <col min="3844" max="3844" width="50.7109375" style="1" customWidth="1"/>
    <col min="3845" max="3858" width="15.7109375" style="1" customWidth="1"/>
    <col min="3859" max="4098" width="9.140625" style="1"/>
    <col min="4099" max="4099" width="12.7109375" style="1" customWidth="1"/>
    <col min="4100" max="4100" width="50.7109375" style="1" customWidth="1"/>
    <col min="4101" max="4114" width="15.7109375" style="1" customWidth="1"/>
    <col min="4115" max="4354" width="9.140625" style="1"/>
    <col min="4355" max="4355" width="12.7109375" style="1" customWidth="1"/>
    <col min="4356" max="4356" width="50.7109375" style="1" customWidth="1"/>
    <col min="4357" max="4370" width="15.7109375" style="1" customWidth="1"/>
    <col min="4371" max="4610" width="9.140625" style="1"/>
    <col min="4611" max="4611" width="12.7109375" style="1" customWidth="1"/>
    <col min="4612" max="4612" width="50.7109375" style="1" customWidth="1"/>
    <col min="4613" max="4626" width="15.7109375" style="1" customWidth="1"/>
    <col min="4627" max="4866" width="9.140625" style="1"/>
    <col min="4867" max="4867" width="12.7109375" style="1" customWidth="1"/>
    <col min="4868" max="4868" width="50.7109375" style="1" customWidth="1"/>
    <col min="4869" max="4882" width="15.7109375" style="1" customWidth="1"/>
    <col min="4883" max="5122" width="9.140625" style="1"/>
    <col min="5123" max="5123" width="12.7109375" style="1" customWidth="1"/>
    <col min="5124" max="5124" width="50.7109375" style="1" customWidth="1"/>
    <col min="5125" max="5138" width="15.7109375" style="1" customWidth="1"/>
    <col min="5139" max="5378" width="9.140625" style="1"/>
    <col min="5379" max="5379" width="12.7109375" style="1" customWidth="1"/>
    <col min="5380" max="5380" width="50.7109375" style="1" customWidth="1"/>
    <col min="5381" max="5394" width="15.7109375" style="1" customWidth="1"/>
    <col min="5395" max="5634" width="9.140625" style="1"/>
    <col min="5635" max="5635" width="12.7109375" style="1" customWidth="1"/>
    <col min="5636" max="5636" width="50.7109375" style="1" customWidth="1"/>
    <col min="5637" max="5650" width="15.7109375" style="1" customWidth="1"/>
    <col min="5651" max="5890" width="9.140625" style="1"/>
    <col min="5891" max="5891" width="12.7109375" style="1" customWidth="1"/>
    <col min="5892" max="5892" width="50.7109375" style="1" customWidth="1"/>
    <col min="5893" max="5906" width="15.7109375" style="1" customWidth="1"/>
    <col min="5907" max="6146" width="9.140625" style="1"/>
    <col min="6147" max="6147" width="12.7109375" style="1" customWidth="1"/>
    <col min="6148" max="6148" width="50.7109375" style="1" customWidth="1"/>
    <col min="6149" max="6162" width="15.7109375" style="1" customWidth="1"/>
    <col min="6163" max="6402" width="9.140625" style="1"/>
    <col min="6403" max="6403" width="12.7109375" style="1" customWidth="1"/>
    <col min="6404" max="6404" width="50.7109375" style="1" customWidth="1"/>
    <col min="6405" max="6418" width="15.7109375" style="1" customWidth="1"/>
    <col min="6419" max="6658" width="9.140625" style="1"/>
    <col min="6659" max="6659" width="12.7109375" style="1" customWidth="1"/>
    <col min="6660" max="6660" width="50.7109375" style="1" customWidth="1"/>
    <col min="6661" max="6674" width="15.7109375" style="1" customWidth="1"/>
    <col min="6675" max="6914" width="9.140625" style="1"/>
    <col min="6915" max="6915" width="12.7109375" style="1" customWidth="1"/>
    <col min="6916" max="6916" width="50.7109375" style="1" customWidth="1"/>
    <col min="6917" max="6930" width="15.7109375" style="1" customWidth="1"/>
    <col min="6931" max="7170" width="9.140625" style="1"/>
    <col min="7171" max="7171" width="12.7109375" style="1" customWidth="1"/>
    <col min="7172" max="7172" width="50.7109375" style="1" customWidth="1"/>
    <col min="7173" max="7186" width="15.7109375" style="1" customWidth="1"/>
    <col min="7187" max="7426" width="9.140625" style="1"/>
    <col min="7427" max="7427" width="12.7109375" style="1" customWidth="1"/>
    <col min="7428" max="7428" width="50.7109375" style="1" customWidth="1"/>
    <col min="7429" max="7442" width="15.7109375" style="1" customWidth="1"/>
    <col min="7443" max="7682" width="9.140625" style="1"/>
    <col min="7683" max="7683" width="12.7109375" style="1" customWidth="1"/>
    <col min="7684" max="7684" width="50.7109375" style="1" customWidth="1"/>
    <col min="7685" max="7698" width="15.7109375" style="1" customWidth="1"/>
    <col min="7699" max="7938" width="9.140625" style="1"/>
    <col min="7939" max="7939" width="12.7109375" style="1" customWidth="1"/>
    <col min="7940" max="7940" width="50.7109375" style="1" customWidth="1"/>
    <col min="7941" max="7954" width="15.7109375" style="1" customWidth="1"/>
    <col min="7955" max="8194" width="9.140625" style="1"/>
    <col min="8195" max="8195" width="12.7109375" style="1" customWidth="1"/>
    <col min="8196" max="8196" width="50.7109375" style="1" customWidth="1"/>
    <col min="8197" max="8210" width="15.7109375" style="1" customWidth="1"/>
    <col min="8211" max="8450" width="9.140625" style="1"/>
    <col min="8451" max="8451" width="12.7109375" style="1" customWidth="1"/>
    <col min="8452" max="8452" width="50.7109375" style="1" customWidth="1"/>
    <col min="8453" max="8466" width="15.7109375" style="1" customWidth="1"/>
    <col min="8467" max="8706" width="9.140625" style="1"/>
    <col min="8707" max="8707" width="12.7109375" style="1" customWidth="1"/>
    <col min="8708" max="8708" width="50.7109375" style="1" customWidth="1"/>
    <col min="8709" max="8722" width="15.7109375" style="1" customWidth="1"/>
    <col min="8723" max="8962" width="9.140625" style="1"/>
    <col min="8963" max="8963" width="12.7109375" style="1" customWidth="1"/>
    <col min="8964" max="8964" width="50.7109375" style="1" customWidth="1"/>
    <col min="8965" max="8978" width="15.7109375" style="1" customWidth="1"/>
    <col min="8979" max="9218" width="9.140625" style="1"/>
    <col min="9219" max="9219" width="12.7109375" style="1" customWidth="1"/>
    <col min="9220" max="9220" width="50.7109375" style="1" customWidth="1"/>
    <col min="9221" max="9234" width="15.7109375" style="1" customWidth="1"/>
    <col min="9235" max="9474" width="9.140625" style="1"/>
    <col min="9475" max="9475" width="12.7109375" style="1" customWidth="1"/>
    <col min="9476" max="9476" width="50.7109375" style="1" customWidth="1"/>
    <col min="9477" max="9490" width="15.7109375" style="1" customWidth="1"/>
    <col min="9491" max="9730" width="9.140625" style="1"/>
    <col min="9731" max="9731" width="12.7109375" style="1" customWidth="1"/>
    <col min="9732" max="9732" width="50.7109375" style="1" customWidth="1"/>
    <col min="9733" max="9746" width="15.7109375" style="1" customWidth="1"/>
    <col min="9747" max="9986" width="9.140625" style="1"/>
    <col min="9987" max="9987" width="12.7109375" style="1" customWidth="1"/>
    <col min="9988" max="9988" width="50.7109375" style="1" customWidth="1"/>
    <col min="9989" max="10002" width="15.7109375" style="1" customWidth="1"/>
    <col min="10003" max="10242" width="9.140625" style="1"/>
    <col min="10243" max="10243" width="12.7109375" style="1" customWidth="1"/>
    <col min="10244" max="10244" width="50.7109375" style="1" customWidth="1"/>
    <col min="10245" max="10258" width="15.7109375" style="1" customWidth="1"/>
    <col min="10259" max="10498" width="9.140625" style="1"/>
    <col min="10499" max="10499" width="12.7109375" style="1" customWidth="1"/>
    <col min="10500" max="10500" width="50.7109375" style="1" customWidth="1"/>
    <col min="10501" max="10514" width="15.7109375" style="1" customWidth="1"/>
    <col min="10515" max="10754" width="9.140625" style="1"/>
    <col min="10755" max="10755" width="12.7109375" style="1" customWidth="1"/>
    <col min="10756" max="10756" width="50.7109375" style="1" customWidth="1"/>
    <col min="10757" max="10770" width="15.7109375" style="1" customWidth="1"/>
    <col min="10771" max="11010" width="9.140625" style="1"/>
    <col min="11011" max="11011" width="12.7109375" style="1" customWidth="1"/>
    <col min="11012" max="11012" width="50.7109375" style="1" customWidth="1"/>
    <col min="11013" max="11026" width="15.7109375" style="1" customWidth="1"/>
    <col min="11027" max="11266" width="9.140625" style="1"/>
    <col min="11267" max="11267" width="12.7109375" style="1" customWidth="1"/>
    <col min="11268" max="11268" width="50.7109375" style="1" customWidth="1"/>
    <col min="11269" max="11282" width="15.7109375" style="1" customWidth="1"/>
    <col min="11283" max="11522" width="9.140625" style="1"/>
    <col min="11523" max="11523" width="12.7109375" style="1" customWidth="1"/>
    <col min="11524" max="11524" width="50.7109375" style="1" customWidth="1"/>
    <col min="11525" max="11538" width="15.7109375" style="1" customWidth="1"/>
    <col min="11539" max="11778" width="9.140625" style="1"/>
    <col min="11779" max="11779" width="12.7109375" style="1" customWidth="1"/>
    <col min="11780" max="11780" width="50.7109375" style="1" customWidth="1"/>
    <col min="11781" max="11794" width="15.7109375" style="1" customWidth="1"/>
    <col min="11795" max="12034" width="9.140625" style="1"/>
    <col min="12035" max="12035" width="12.7109375" style="1" customWidth="1"/>
    <col min="12036" max="12036" width="50.7109375" style="1" customWidth="1"/>
    <col min="12037" max="12050" width="15.7109375" style="1" customWidth="1"/>
    <col min="12051" max="12290" width="9.140625" style="1"/>
    <col min="12291" max="12291" width="12.7109375" style="1" customWidth="1"/>
    <col min="12292" max="12292" width="50.7109375" style="1" customWidth="1"/>
    <col min="12293" max="12306" width="15.7109375" style="1" customWidth="1"/>
    <col min="12307" max="12546" width="9.140625" style="1"/>
    <col min="12547" max="12547" width="12.7109375" style="1" customWidth="1"/>
    <col min="12548" max="12548" width="50.7109375" style="1" customWidth="1"/>
    <col min="12549" max="12562" width="15.7109375" style="1" customWidth="1"/>
    <col min="12563" max="12802" width="9.140625" style="1"/>
    <col min="12803" max="12803" width="12.7109375" style="1" customWidth="1"/>
    <col min="12804" max="12804" width="50.7109375" style="1" customWidth="1"/>
    <col min="12805" max="12818" width="15.7109375" style="1" customWidth="1"/>
    <col min="12819" max="13058" width="9.140625" style="1"/>
    <col min="13059" max="13059" width="12.7109375" style="1" customWidth="1"/>
    <col min="13060" max="13060" width="50.7109375" style="1" customWidth="1"/>
    <col min="13061" max="13074" width="15.7109375" style="1" customWidth="1"/>
    <col min="13075" max="13314" width="9.140625" style="1"/>
    <col min="13315" max="13315" width="12.7109375" style="1" customWidth="1"/>
    <col min="13316" max="13316" width="50.7109375" style="1" customWidth="1"/>
    <col min="13317" max="13330" width="15.7109375" style="1" customWidth="1"/>
    <col min="13331" max="13570" width="9.140625" style="1"/>
    <col min="13571" max="13571" width="12.7109375" style="1" customWidth="1"/>
    <col min="13572" max="13572" width="50.7109375" style="1" customWidth="1"/>
    <col min="13573" max="13586" width="15.7109375" style="1" customWidth="1"/>
    <col min="13587" max="13826" width="9.140625" style="1"/>
    <col min="13827" max="13827" width="12.7109375" style="1" customWidth="1"/>
    <col min="13828" max="13828" width="50.7109375" style="1" customWidth="1"/>
    <col min="13829" max="13842" width="15.7109375" style="1" customWidth="1"/>
    <col min="13843" max="14082" width="9.140625" style="1"/>
    <col min="14083" max="14083" width="12.7109375" style="1" customWidth="1"/>
    <col min="14084" max="14084" width="50.7109375" style="1" customWidth="1"/>
    <col min="14085" max="14098" width="15.7109375" style="1" customWidth="1"/>
    <col min="14099" max="14338" width="9.140625" style="1"/>
    <col min="14339" max="14339" width="12.7109375" style="1" customWidth="1"/>
    <col min="14340" max="14340" width="50.7109375" style="1" customWidth="1"/>
    <col min="14341" max="14354" width="15.7109375" style="1" customWidth="1"/>
    <col min="14355" max="14594" width="9.140625" style="1"/>
    <col min="14595" max="14595" width="12.7109375" style="1" customWidth="1"/>
    <col min="14596" max="14596" width="50.7109375" style="1" customWidth="1"/>
    <col min="14597" max="14610" width="15.7109375" style="1" customWidth="1"/>
    <col min="14611" max="14850" width="9.140625" style="1"/>
    <col min="14851" max="14851" width="12.7109375" style="1" customWidth="1"/>
    <col min="14852" max="14852" width="50.7109375" style="1" customWidth="1"/>
    <col min="14853" max="14866" width="15.7109375" style="1" customWidth="1"/>
    <col min="14867" max="15106" width="9.140625" style="1"/>
    <col min="15107" max="15107" width="12.7109375" style="1" customWidth="1"/>
    <col min="15108" max="15108" width="50.7109375" style="1" customWidth="1"/>
    <col min="15109" max="15122" width="15.7109375" style="1" customWidth="1"/>
    <col min="15123" max="15362" width="9.140625" style="1"/>
    <col min="15363" max="15363" width="12.7109375" style="1" customWidth="1"/>
    <col min="15364" max="15364" width="50.7109375" style="1" customWidth="1"/>
    <col min="15365" max="15378" width="15.7109375" style="1" customWidth="1"/>
    <col min="15379" max="15618" width="9.140625" style="1"/>
    <col min="15619" max="15619" width="12.7109375" style="1" customWidth="1"/>
    <col min="15620" max="15620" width="50.7109375" style="1" customWidth="1"/>
    <col min="15621" max="15634" width="15.7109375" style="1" customWidth="1"/>
    <col min="15635" max="15874" width="9.140625" style="1"/>
    <col min="15875" max="15875" width="12.7109375" style="1" customWidth="1"/>
    <col min="15876" max="15876" width="50.7109375" style="1" customWidth="1"/>
    <col min="15877" max="15890" width="15.7109375" style="1" customWidth="1"/>
    <col min="15891" max="16130" width="9.140625" style="1"/>
    <col min="16131" max="16131" width="12.7109375" style="1" customWidth="1"/>
    <col min="16132" max="16132" width="50.7109375" style="1" customWidth="1"/>
    <col min="16133" max="16146" width="15.7109375" style="1" customWidth="1"/>
    <col min="16147" max="16384" width="9.140625" style="1"/>
  </cols>
  <sheetData>
    <row r="2" spans="1:19" ht="15.75">
      <c r="B2" s="27" t="s">
        <v>84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>
      <c r="B3" s="28" t="s">
        <v>16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>
      <c r="N4" s="2"/>
      <c r="R4" s="18" t="s">
        <v>85</v>
      </c>
      <c r="S4" s="35" t="s">
        <v>91</v>
      </c>
    </row>
    <row r="5" spans="1:19" s="4" customFormat="1" ht="98.25" customHeight="1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89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29" t="s">
        <v>15</v>
      </c>
      <c r="S5" s="32" t="s">
        <v>90</v>
      </c>
    </row>
    <row r="6" spans="1:19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/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30">
        <v>16</v>
      </c>
      <c r="S6" s="12"/>
    </row>
    <row r="7" spans="1:19">
      <c r="A7" s="13">
        <v>1</v>
      </c>
      <c r="B7" s="14" t="s">
        <v>17</v>
      </c>
      <c r="C7" s="15" t="s">
        <v>18</v>
      </c>
      <c r="D7" s="16">
        <v>3</v>
      </c>
      <c r="E7" s="16">
        <v>3</v>
      </c>
      <c r="F7" s="16">
        <v>2.25</v>
      </c>
      <c r="G7" s="16">
        <v>0</v>
      </c>
      <c r="H7" s="16">
        <v>0</v>
      </c>
      <c r="I7" s="33">
        <v>3</v>
      </c>
      <c r="J7" s="16">
        <v>0</v>
      </c>
      <c r="K7" s="16">
        <v>0</v>
      </c>
      <c r="L7" s="16">
        <v>0</v>
      </c>
      <c r="M7" s="17">
        <f t="shared" ref="M7:M40" si="0">F7-G7</f>
        <v>2.25</v>
      </c>
      <c r="N7" s="17">
        <f t="shared" ref="N7:N40" si="1">E7-G7</f>
        <v>3</v>
      </c>
      <c r="O7" s="17">
        <f t="shared" ref="O7:O40" si="2">IF(F7=0,0,(G7/F7)*100)</f>
        <v>0</v>
      </c>
      <c r="P7" s="17">
        <f t="shared" ref="P7:P41" si="3">E7-J7</f>
        <v>3</v>
      </c>
      <c r="Q7" s="17">
        <f t="shared" ref="Q7:Q40" si="4">F7-J7</f>
        <v>2.25</v>
      </c>
      <c r="R7" s="31">
        <f t="shared" ref="R7:R40" si="5">IF(F7=0,0,(J7/F7)*100)</f>
        <v>0</v>
      </c>
      <c r="S7" s="33">
        <f>J7/I7*100</f>
        <v>0</v>
      </c>
    </row>
    <row r="8" spans="1:19" ht="25.5">
      <c r="A8" s="13">
        <v>0</v>
      </c>
      <c r="B8" s="14" t="s">
        <v>19</v>
      </c>
      <c r="C8" s="15" t="s">
        <v>20</v>
      </c>
      <c r="D8" s="16">
        <v>3</v>
      </c>
      <c r="E8" s="16">
        <v>3</v>
      </c>
      <c r="F8" s="16">
        <v>2.25</v>
      </c>
      <c r="G8" s="16">
        <v>0</v>
      </c>
      <c r="H8" s="16">
        <v>0</v>
      </c>
      <c r="I8" s="16">
        <v>3</v>
      </c>
      <c r="J8" s="16">
        <v>0</v>
      </c>
      <c r="K8" s="16">
        <v>0</v>
      </c>
      <c r="L8" s="16">
        <v>0</v>
      </c>
      <c r="M8" s="17">
        <f t="shared" si="0"/>
        <v>2.25</v>
      </c>
      <c r="N8" s="17">
        <f t="shared" si="1"/>
        <v>3</v>
      </c>
      <c r="O8" s="17">
        <f t="shared" si="2"/>
        <v>0</v>
      </c>
      <c r="P8" s="17">
        <f t="shared" si="3"/>
        <v>3</v>
      </c>
      <c r="Q8" s="17">
        <f t="shared" si="4"/>
        <v>2.25</v>
      </c>
      <c r="R8" s="31">
        <f t="shared" si="5"/>
        <v>0</v>
      </c>
      <c r="S8" s="16">
        <f t="shared" ref="S8:S40" si="6">J8/I8*100</f>
        <v>0</v>
      </c>
    </row>
    <row r="9" spans="1:19">
      <c r="A9" s="13">
        <v>1</v>
      </c>
      <c r="B9" s="14" t="s">
        <v>21</v>
      </c>
      <c r="C9" s="15" t="s">
        <v>22</v>
      </c>
      <c r="D9" s="16">
        <v>8724.4</v>
      </c>
      <c r="E9" s="16">
        <v>8733.0990000000002</v>
      </c>
      <c r="F9" s="16">
        <v>6534.3139999999994</v>
      </c>
      <c r="G9" s="16">
        <v>24.989000000000001</v>
      </c>
      <c r="H9" s="16">
        <v>0</v>
      </c>
      <c r="I9" s="33">
        <v>9656.7000000000007</v>
      </c>
      <c r="J9" s="16">
        <v>2809.3401300000005</v>
      </c>
      <c r="K9" s="16">
        <v>24.989000000000001</v>
      </c>
      <c r="L9" s="16">
        <v>34.203400000000002</v>
      </c>
      <c r="M9" s="17">
        <f t="shared" si="0"/>
        <v>6509.3249999999998</v>
      </c>
      <c r="N9" s="17">
        <f t="shared" si="1"/>
        <v>8708.11</v>
      </c>
      <c r="O9" s="17">
        <f t="shared" si="2"/>
        <v>0.382427290760744</v>
      </c>
      <c r="P9" s="17">
        <f t="shared" si="3"/>
        <v>5923.7588699999997</v>
      </c>
      <c r="Q9" s="17">
        <f t="shared" si="4"/>
        <v>3724.9738699999989</v>
      </c>
      <c r="R9" s="31">
        <f t="shared" si="5"/>
        <v>42.993650595915668</v>
      </c>
      <c r="S9" s="33">
        <f t="shared" si="6"/>
        <v>29.092134269470943</v>
      </c>
    </row>
    <row r="10" spans="1:19">
      <c r="A10" s="13">
        <v>0</v>
      </c>
      <c r="B10" s="14" t="s">
        <v>23</v>
      </c>
      <c r="C10" s="15" t="s">
        <v>24</v>
      </c>
      <c r="D10" s="16">
        <v>6010</v>
      </c>
      <c r="E10" s="16">
        <v>6010</v>
      </c>
      <c r="F10" s="16">
        <v>4507.5</v>
      </c>
      <c r="G10" s="16">
        <v>0</v>
      </c>
      <c r="H10" s="16">
        <v>0</v>
      </c>
      <c r="I10" s="16">
        <v>6145.6</v>
      </c>
      <c r="J10" s="16">
        <v>1153.03773</v>
      </c>
      <c r="K10" s="16">
        <v>0</v>
      </c>
      <c r="L10" s="16">
        <v>0</v>
      </c>
      <c r="M10" s="17">
        <f t="shared" si="0"/>
        <v>4507.5</v>
      </c>
      <c r="N10" s="17">
        <f t="shared" si="1"/>
        <v>6010</v>
      </c>
      <c r="O10" s="17">
        <f t="shared" si="2"/>
        <v>0</v>
      </c>
      <c r="P10" s="17">
        <f t="shared" si="3"/>
        <v>4856.96227</v>
      </c>
      <c r="Q10" s="17">
        <f t="shared" si="4"/>
        <v>3354.46227</v>
      </c>
      <c r="R10" s="31">
        <f t="shared" si="5"/>
        <v>25.580426622296169</v>
      </c>
      <c r="S10" s="16">
        <f t="shared" si="6"/>
        <v>18.762004198125489</v>
      </c>
    </row>
    <row r="11" spans="1:19" ht="25.5">
      <c r="A11" s="13">
        <v>0</v>
      </c>
      <c r="B11" s="14" t="s">
        <v>25</v>
      </c>
      <c r="C11" s="15" t="s">
        <v>26</v>
      </c>
      <c r="D11" s="16">
        <v>1560</v>
      </c>
      <c r="E11" s="16">
        <v>1560</v>
      </c>
      <c r="F11" s="16">
        <v>1170</v>
      </c>
      <c r="G11" s="16">
        <v>0</v>
      </c>
      <c r="H11" s="16">
        <v>0</v>
      </c>
      <c r="I11" s="16">
        <v>2011.3</v>
      </c>
      <c r="J11" s="16">
        <v>797.50920000000008</v>
      </c>
      <c r="K11" s="16">
        <v>0</v>
      </c>
      <c r="L11" s="16">
        <v>0</v>
      </c>
      <c r="M11" s="17">
        <f t="shared" si="0"/>
        <v>1170</v>
      </c>
      <c r="N11" s="17">
        <f t="shared" si="1"/>
        <v>1560</v>
      </c>
      <c r="O11" s="17">
        <f t="shared" si="2"/>
        <v>0</v>
      </c>
      <c r="P11" s="17">
        <f t="shared" si="3"/>
        <v>762.49079999999992</v>
      </c>
      <c r="Q11" s="17">
        <f t="shared" si="4"/>
        <v>372.49079999999992</v>
      </c>
      <c r="R11" s="31">
        <f t="shared" si="5"/>
        <v>68.163179487179491</v>
      </c>
      <c r="S11" s="16">
        <f t="shared" si="6"/>
        <v>39.651429423755786</v>
      </c>
    </row>
    <row r="12" spans="1:19" ht="25.5">
      <c r="A12" s="13">
        <v>0</v>
      </c>
      <c r="B12" s="14" t="s">
        <v>27</v>
      </c>
      <c r="C12" s="15" t="s">
        <v>28</v>
      </c>
      <c r="D12" s="16">
        <v>33</v>
      </c>
      <c r="E12" s="16">
        <v>33</v>
      </c>
      <c r="F12" s="16">
        <v>24.75</v>
      </c>
      <c r="G12" s="16">
        <v>0</v>
      </c>
      <c r="H12" s="16">
        <v>0</v>
      </c>
      <c r="I12" s="16">
        <v>271.2</v>
      </c>
      <c r="J12" s="16">
        <v>228.88792999999998</v>
      </c>
      <c r="K12" s="16">
        <v>0</v>
      </c>
      <c r="L12" s="16">
        <v>1.6879999999999999</v>
      </c>
      <c r="M12" s="17">
        <f t="shared" si="0"/>
        <v>24.75</v>
      </c>
      <c r="N12" s="17">
        <f t="shared" si="1"/>
        <v>33</v>
      </c>
      <c r="O12" s="17">
        <f t="shared" si="2"/>
        <v>0</v>
      </c>
      <c r="P12" s="17">
        <f t="shared" si="3"/>
        <v>-195.88792999999998</v>
      </c>
      <c r="Q12" s="17">
        <f t="shared" si="4"/>
        <v>-204.13792999999998</v>
      </c>
      <c r="R12" s="31">
        <f t="shared" si="5"/>
        <v>924.79971717171713</v>
      </c>
      <c r="S12" s="16">
        <f t="shared" si="6"/>
        <v>84.39820427728614</v>
      </c>
    </row>
    <row r="13" spans="1:19">
      <c r="A13" s="13">
        <v>0</v>
      </c>
      <c r="B13" s="14" t="s">
        <v>29</v>
      </c>
      <c r="C13" s="15" t="s">
        <v>30</v>
      </c>
      <c r="D13" s="16">
        <v>950</v>
      </c>
      <c r="E13" s="16">
        <v>950</v>
      </c>
      <c r="F13" s="16">
        <v>712.49999999999989</v>
      </c>
      <c r="G13" s="16">
        <v>0</v>
      </c>
      <c r="H13" s="16">
        <v>0</v>
      </c>
      <c r="I13" s="16">
        <v>999.6</v>
      </c>
      <c r="J13" s="16">
        <v>581.01927000000001</v>
      </c>
      <c r="K13" s="16">
        <v>0</v>
      </c>
      <c r="L13" s="16">
        <v>7.5263999999999998</v>
      </c>
      <c r="M13" s="17">
        <f t="shared" si="0"/>
        <v>712.49999999999989</v>
      </c>
      <c r="N13" s="17">
        <f t="shared" si="1"/>
        <v>950</v>
      </c>
      <c r="O13" s="17">
        <f t="shared" si="2"/>
        <v>0</v>
      </c>
      <c r="P13" s="17">
        <f t="shared" si="3"/>
        <v>368.98072999999999</v>
      </c>
      <c r="Q13" s="17">
        <f t="shared" si="4"/>
        <v>131.48072999999988</v>
      </c>
      <c r="R13" s="31">
        <f t="shared" si="5"/>
        <v>81.546564210526327</v>
      </c>
      <c r="S13" s="16">
        <f t="shared" si="6"/>
        <v>58.125177070828329</v>
      </c>
    </row>
    <row r="14" spans="1:19">
      <c r="A14" s="13">
        <v>0</v>
      </c>
      <c r="B14" s="14" t="s">
        <v>31</v>
      </c>
      <c r="C14" s="15" t="s">
        <v>32</v>
      </c>
      <c r="D14" s="16">
        <v>8</v>
      </c>
      <c r="E14" s="16">
        <v>8</v>
      </c>
      <c r="F14" s="16">
        <v>6</v>
      </c>
      <c r="G14" s="16">
        <v>0</v>
      </c>
      <c r="H14" s="16">
        <v>0</v>
      </c>
      <c r="I14" s="16">
        <v>9.8000000000000007</v>
      </c>
      <c r="J14" s="16">
        <v>1.7670000000000001</v>
      </c>
      <c r="K14" s="16">
        <v>0</v>
      </c>
      <c r="L14" s="16">
        <v>0</v>
      </c>
      <c r="M14" s="17">
        <f t="shared" si="0"/>
        <v>6</v>
      </c>
      <c r="N14" s="17">
        <f t="shared" si="1"/>
        <v>8</v>
      </c>
      <c r="O14" s="17">
        <f t="shared" si="2"/>
        <v>0</v>
      </c>
      <c r="P14" s="17">
        <f t="shared" si="3"/>
        <v>6.2329999999999997</v>
      </c>
      <c r="Q14" s="17">
        <f t="shared" si="4"/>
        <v>4.2329999999999997</v>
      </c>
      <c r="R14" s="31">
        <f t="shared" si="5"/>
        <v>29.450000000000003</v>
      </c>
      <c r="S14" s="16">
        <f t="shared" si="6"/>
        <v>18.030612244897959</v>
      </c>
    </row>
    <row r="15" spans="1:19" ht="25.5">
      <c r="A15" s="13">
        <v>0</v>
      </c>
      <c r="B15" s="14" t="s">
        <v>33</v>
      </c>
      <c r="C15" s="15" t="s">
        <v>34</v>
      </c>
      <c r="D15" s="16">
        <v>0.5</v>
      </c>
      <c r="E15" s="16">
        <v>0.5</v>
      </c>
      <c r="F15" s="16">
        <v>0.375</v>
      </c>
      <c r="G15" s="16">
        <v>0</v>
      </c>
      <c r="H15" s="16">
        <v>0</v>
      </c>
      <c r="I15" s="16">
        <v>47.6</v>
      </c>
      <c r="J15" s="16">
        <v>47.119000000000007</v>
      </c>
      <c r="K15" s="16">
        <v>0</v>
      </c>
      <c r="L15" s="16">
        <v>0</v>
      </c>
      <c r="M15" s="17">
        <f t="shared" si="0"/>
        <v>0.375</v>
      </c>
      <c r="N15" s="17">
        <f t="shared" si="1"/>
        <v>0.5</v>
      </c>
      <c r="O15" s="17">
        <f t="shared" si="2"/>
        <v>0</v>
      </c>
      <c r="P15" s="17">
        <f t="shared" si="3"/>
        <v>-46.619000000000007</v>
      </c>
      <c r="Q15" s="17">
        <f t="shared" si="4"/>
        <v>-46.744000000000007</v>
      </c>
      <c r="R15" s="31">
        <f t="shared" si="5"/>
        <v>12565.066666666668</v>
      </c>
      <c r="S15" s="16">
        <f t="shared" si="6"/>
        <v>98.989495798319339</v>
      </c>
    </row>
    <row r="16" spans="1:19" ht="38.25">
      <c r="A16" s="13">
        <v>0</v>
      </c>
      <c r="B16" s="14" t="s">
        <v>35</v>
      </c>
      <c r="C16" s="15" t="s">
        <v>36</v>
      </c>
      <c r="D16" s="16">
        <v>162.9</v>
      </c>
      <c r="E16" s="16">
        <v>146.61000000000001</v>
      </c>
      <c r="F16" s="16">
        <v>88.2</v>
      </c>
      <c r="G16" s="16">
        <v>0</v>
      </c>
      <c r="H16" s="16">
        <v>0</v>
      </c>
      <c r="I16" s="16">
        <v>146.61000000000001</v>
      </c>
      <c r="J16" s="16">
        <v>0</v>
      </c>
      <c r="K16" s="16">
        <v>0</v>
      </c>
      <c r="L16" s="16">
        <v>0</v>
      </c>
      <c r="M16" s="17">
        <f t="shared" si="0"/>
        <v>88.2</v>
      </c>
      <c r="N16" s="17">
        <f t="shared" si="1"/>
        <v>146.61000000000001</v>
      </c>
      <c r="O16" s="17">
        <f t="shared" si="2"/>
        <v>0</v>
      </c>
      <c r="P16" s="17">
        <f t="shared" si="3"/>
        <v>146.61000000000001</v>
      </c>
      <c r="Q16" s="17">
        <f t="shared" si="4"/>
        <v>88.2</v>
      </c>
      <c r="R16" s="31">
        <f t="shared" si="5"/>
        <v>0</v>
      </c>
      <c r="S16" s="16">
        <f t="shared" si="6"/>
        <v>0</v>
      </c>
    </row>
    <row r="17" spans="1:19" ht="51">
      <c r="A17" s="13">
        <v>0</v>
      </c>
      <c r="B17" s="14" t="s">
        <v>37</v>
      </c>
      <c r="C17" s="15" t="s">
        <v>38</v>
      </c>
      <c r="D17" s="16">
        <v>0</v>
      </c>
      <c r="E17" s="16">
        <v>24.989000000000001</v>
      </c>
      <c r="F17" s="16">
        <v>24.989000000000001</v>
      </c>
      <c r="G17" s="16">
        <v>24.989000000000001</v>
      </c>
      <c r="H17" s="16">
        <v>0</v>
      </c>
      <c r="I17" s="16">
        <v>24.99</v>
      </c>
      <c r="J17" s="16">
        <v>0</v>
      </c>
      <c r="K17" s="16">
        <v>24.989000000000001</v>
      </c>
      <c r="L17" s="16">
        <v>24.989000000000001</v>
      </c>
      <c r="M17" s="17">
        <f t="shared" si="0"/>
        <v>0</v>
      </c>
      <c r="N17" s="17">
        <f t="shared" si="1"/>
        <v>0</v>
      </c>
      <c r="O17" s="17">
        <f t="shared" si="2"/>
        <v>100</v>
      </c>
      <c r="P17" s="17">
        <f t="shared" si="3"/>
        <v>24.989000000000001</v>
      </c>
      <c r="Q17" s="17">
        <f t="shared" si="4"/>
        <v>24.989000000000001</v>
      </c>
      <c r="R17" s="31">
        <f t="shared" si="5"/>
        <v>0</v>
      </c>
      <c r="S17" s="16">
        <f t="shared" si="6"/>
        <v>0</v>
      </c>
    </row>
    <row r="18" spans="1:19">
      <c r="A18" s="13">
        <v>1</v>
      </c>
      <c r="B18" s="14" t="s">
        <v>39</v>
      </c>
      <c r="C18" s="15" t="s">
        <v>40</v>
      </c>
      <c r="D18" s="16">
        <v>26275.928</v>
      </c>
      <c r="E18" s="16">
        <v>11506.362999999999</v>
      </c>
      <c r="F18" s="16">
        <v>10906.362999999999</v>
      </c>
      <c r="G18" s="16">
        <v>654.32000000000005</v>
      </c>
      <c r="H18" s="16">
        <v>0</v>
      </c>
      <c r="I18" s="33">
        <v>11506.36</v>
      </c>
      <c r="J18" s="16">
        <v>0</v>
      </c>
      <c r="K18" s="16">
        <v>654.32000000000005</v>
      </c>
      <c r="L18" s="16">
        <v>654.32000000000005</v>
      </c>
      <c r="M18" s="17">
        <f t="shared" si="0"/>
        <v>10252.043</v>
      </c>
      <c r="N18" s="17">
        <f t="shared" si="1"/>
        <v>10852.043</v>
      </c>
      <c r="O18" s="17">
        <f t="shared" si="2"/>
        <v>5.9994335416857121</v>
      </c>
      <c r="P18" s="17">
        <f t="shared" si="3"/>
        <v>11506.362999999999</v>
      </c>
      <c r="Q18" s="17">
        <f t="shared" si="4"/>
        <v>10906.362999999999</v>
      </c>
      <c r="R18" s="31">
        <f t="shared" si="5"/>
        <v>0</v>
      </c>
      <c r="S18" s="33">
        <f t="shared" si="6"/>
        <v>0</v>
      </c>
    </row>
    <row r="19" spans="1:19" ht="25.5">
      <c r="A19" s="13">
        <v>0</v>
      </c>
      <c r="B19" s="14" t="s">
        <v>41</v>
      </c>
      <c r="C19" s="15" t="s">
        <v>42</v>
      </c>
      <c r="D19" s="16">
        <v>25327.928</v>
      </c>
      <c r="E19" s="16">
        <v>10558.362999999999</v>
      </c>
      <c r="F19" s="16">
        <v>9958.3629999999994</v>
      </c>
      <c r="G19" s="16">
        <v>0</v>
      </c>
      <c r="H19" s="16">
        <v>0</v>
      </c>
      <c r="I19" s="16">
        <v>10558.36</v>
      </c>
      <c r="J19" s="16">
        <v>0</v>
      </c>
      <c r="K19" s="16">
        <v>0</v>
      </c>
      <c r="L19" s="16">
        <v>0</v>
      </c>
      <c r="M19" s="17">
        <f t="shared" si="0"/>
        <v>9958.3629999999994</v>
      </c>
      <c r="N19" s="17">
        <f t="shared" si="1"/>
        <v>10558.362999999999</v>
      </c>
      <c r="O19" s="17">
        <f t="shared" si="2"/>
        <v>0</v>
      </c>
      <c r="P19" s="17">
        <f t="shared" si="3"/>
        <v>10558.362999999999</v>
      </c>
      <c r="Q19" s="17">
        <f t="shared" si="4"/>
        <v>9958.3629999999994</v>
      </c>
      <c r="R19" s="31">
        <f t="shared" si="5"/>
        <v>0</v>
      </c>
      <c r="S19" s="16">
        <f t="shared" si="6"/>
        <v>0</v>
      </c>
    </row>
    <row r="20" spans="1:19">
      <c r="A20" s="13">
        <v>0</v>
      </c>
      <c r="B20" s="14" t="s">
        <v>43</v>
      </c>
      <c r="C20" s="15" t="s">
        <v>44</v>
      </c>
      <c r="D20" s="16">
        <v>948</v>
      </c>
      <c r="E20" s="16">
        <v>948</v>
      </c>
      <c r="F20" s="16">
        <v>948</v>
      </c>
      <c r="G20" s="16">
        <v>654.32000000000005</v>
      </c>
      <c r="H20" s="16">
        <v>0</v>
      </c>
      <c r="I20" s="16">
        <v>948</v>
      </c>
      <c r="J20" s="16">
        <v>0</v>
      </c>
      <c r="K20" s="16">
        <v>654.32000000000005</v>
      </c>
      <c r="L20" s="16">
        <v>654.32000000000005</v>
      </c>
      <c r="M20" s="17">
        <f t="shared" si="0"/>
        <v>293.67999999999995</v>
      </c>
      <c r="N20" s="17">
        <f t="shared" si="1"/>
        <v>293.67999999999995</v>
      </c>
      <c r="O20" s="17">
        <f t="shared" si="2"/>
        <v>69.021097046413502</v>
      </c>
      <c r="P20" s="17">
        <f t="shared" si="3"/>
        <v>948</v>
      </c>
      <c r="Q20" s="17">
        <f t="shared" si="4"/>
        <v>948</v>
      </c>
      <c r="R20" s="31">
        <f t="shared" si="5"/>
        <v>0</v>
      </c>
      <c r="S20" s="16">
        <f t="shared" si="6"/>
        <v>0</v>
      </c>
    </row>
    <row r="21" spans="1:19">
      <c r="A21" s="13">
        <v>1</v>
      </c>
      <c r="B21" s="14" t="s">
        <v>45</v>
      </c>
      <c r="C21" s="15" t="s">
        <v>46</v>
      </c>
      <c r="D21" s="16">
        <v>200</v>
      </c>
      <c r="E21" s="16">
        <v>200</v>
      </c>
      <c r="F21" s="16">
        <v>187.49999999999997</v>
      </c>
      <c r="G21" s="16">
        <v>0</v>
      </c>
      <c r="H21" s="16">
        <v>0</v>
      </c>
      <c r="I21" s="33">
        <v>634.6</v>
      </c>
      <c r="J21" s="16">
        <v>458.15746000000001</v>
      </c>
      <c r="K21" s="16">
        <v>0</v>
      </c>
      <c r="L21" s="16">
        <v>0</v>
      </c>
      <c r="M21" s="17">
        <f t="shared" si="0"/>
        <v>187.49999999999997</v>
      </c>
      <c r="N21" s="17">
        <f t="shared" si="1"/>
        <v>200</v>
      </c>
      <c r="O21" s="17">
        <f t="shared" si="2"/>
        <v>0</v>
      </c>
      <c r="P21" s="17">
        <f t="shared" si="3"/>
        <v>-258.15746000000001</v>
      </c>
      <c r="Q21" s="17">
        <f t="shared" si="4"/>
        <v>-270.65746000000001</v>
      </c>
      <c r="R21" s="31">
        <f t="shared" si="5"/>
        <v>244.35064533333338</v>
      </c>
      <c r="S21" s="33">
        <f t="shared" si="6"/>
        <v>72.196259060825724</v>
      </c>
    </row>
    <row r="22" spans="1:19" ht="51">
      <c r="A22" s="13">
        <v>0</v>
      </c>
      <c r="B22" s="14" t="s">
        <v>47</v>
      </c>
      <c r="C22" s="15" t="s">
        <v>48</v>
      </c>
      <c r="D22" s="16">
        <v>150</v>
      </c>
      <c r="E22" s="16">
        <v>150</v>
      </c>
      <c r="F22" s="16">
        <v>150</v>
      </c>
      <c r="G22" s="16">
        <v>0</v>
      </c>
      <c r="H22" s="16">
        <v>0</v>
      </c>
      <c r="I22" s="16">
        <v>150</v>
      </c>
      <c r="J22" s="16">
        <v>0</v>
      </c>
      <c r="K22" s="16">
        <v>0</v>
      </c>
      <c r="L22" s="16">
        <v>0</v>
      </c>
      <c r="M22" s="17">
        <f t="shared" si="0"/>
        <v>150</v>
      </c>
      <c r="N22" s="17">
        <f t="shared" si="1"/>
        <v>150</v>
      </c>
      <c r="O22" s="17">
        <f t="shared" si="2"/>
        <v>0</v>
      </c>
      <c r="P22" s="17">
        <f t="shared" si="3"/>
        <v>150</v>
      </c>
      <c r="Q22" s="17">
        <f t="shared" si="4"/>
        <v>150</v>
      </c>
      <c r="R22" s="31">
        <f t="shared" si="5"/>
        <v>0</v>
      </c>
      <c r="S22" s="16">
        <f t="shared" si="6"/>
        <v>0</v>
      </c>
    </row>
    <row r="23" spans="1:19" ht="38.25">
      <c r="A23" s="13">
        <v>0</v>
      </c>
      <c r="B23" s="14" t="s">
        <v>49</v>
      </c>
      <c r="C23" s="15" t="s">
        <v>50</v>
      </c>
      <c r="D23" s="16">
        <v>50.000000000000007</v>
      </c>
      <c r="E23" s="16">
        <v>50.000000000000007</v>
      </c>
      <c r="F23" s="16">
        <v>37.5</v>
      </c>
      <c r="G23" s="16">
        <v>0</v>
      </c>
      <c r="H23" s="16">
        <v>0</v>
      </c>
      <c r="I23" s="16">
        <v>477.9</v>
      </c>
      <c r="J23" s="16">
        <v>451.39109000000002</v>
      </c>
      <c r="K23" s="16">
        <v>0</v>
      </c>
      <c r="L23" s="16">
        <v>0</v>
      </c>
      <c r="M23" s="17">
        <f t="shared" si="0"/>
        <v>37.5</v>
      </c>
      <c r="N23" s="17">
        <f t="shared" si="1"/>
        <v>50.000000000000007</v>
      </c>
      <c r="O23" s="17">
        <f t="shared" si="2"/>
        <v>0</v>
      </c>
      <c r="P23" s="17">
        <f t="shared" si="3"/>
        <v>-401.39109000000002</v>
      </c>
      <c r="Q23" s="17">
        <f t="shared" si="4"/>
        <v>-413.89109000000002</v>
      </c>
      <c r="R23" s="31">
        <f t="shared" si="5"/>
        <v>1203.7095733333335</v>
      </c>
      <c r="S23" s="16">
        <f t="shared" si="6"/>
        <v>94.453042477505761</v>
      </c>
    </row>
    <row r="24" spans="1:19" ht="25.5">
      <c r="A24" s="13">
        <v>0</v>
      </c>
      <c r="B24" s="14" t="s">
        <v>51</v>
      </c>
      <c r="C24" s="15" t="s">
        <v>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6.7</v>
      </c>
      <c r="J24" s="16">
        <v>6.7663700000000002</v>
      </c>
      <c r="K24" s="16">
        <v>0</v>
      </c>
      <c r="L24" s="16">
        <v>0</v>
      </c>
      <c r="M24" s="17">
        <f t="shared" si="0"/>
        <v>0</v>
      </c>
      <c r="N24" s="17">
        <f t="shared" si="1"/>
        <v>0</v>
      </c>
      <c r="O24" s="17">
        <f t="shared" si="2"/>
        <v>0</v>
      </c>
      <c r="P24" s="17">
        <f t="shared" si="3"/>
        <v>-6.7663700000000002</v>
      </c>
      <c r="Q24" s="17">
        <f t="shared" si="4"/>
        <v>-6.7663700000000002</v>
      </c>
      <c r="R24" s="31">
        <f t="shared" si="5"/>
        <v>0</v>
      </c>
      <c r="S24" s="16">
        <f t="shared" si="6"/>
        <v>100.99059701492537</v>
      </c>
    </row>
    <row r="25" spans="1:19">
      <c r="A25" s="13">
        <v>1</v>
      </c>
      <c r="B25" s="14" t="s">
        <v>53</v>
      </c>
      <c r="C25" s="15" t="s">
        <v>54</v>
      </c>
      <c r="D25" s="16">
        <v>287</v>
      </c>
      <c r="E25" s="16">
        <v>287</v>
      </c>
      <c r="F25" s="16">
        <v>230.25</v>
      </c>
      <c r="G25" s="16">
        <v>0</v>
      </c>
      <c r="H25" s="16">
        <v>0</v>
      </c>
      <c r="I25" s="33">
        <v>551.29999999999995</v>
      </c>
      <c r="J25" s="16">
        <v>313.32049999999998</v>
      </c>
      <c r="K25" s="16">
        <v>0</v>
      </c>
      <c r="L25" s="16">
        <v>1.6</v>
      </c>
      <c r="M25" s="17">
        <f t="shared" si="0"/>
        <v>230.25</v>
      </c>
      <c r="N25" s="17">
        <f t="shared" si="1"/>
        <v>287</v>
      </c>
      <c r="O25" s="17">
        <f t="shared" si="2"/>
        <v>0</v>
      </c>
      <c r="P25" s="17">
        <f t="shared" si="3"/>
        <v>-26.320499999999981</v>
      </c>
      <c r="Q25" s="17">
        <f t="shared" si="4"/>
        <v>-83.070499999999981</v>
      </c>
      <c r="R25" s="31">
        <f t="shared" si="5"/>
        <v>136.0783930510315</v>
      </c>
      <c r="S25" s="33">
        <f t="shared" si="6"/>
        <v>56.833031017594784</v>
      </c>
    </row>
    <row r="26" spans="1:19">
      <c r="A26" s="13">
        <v>0</v>
      </c>
      <c r="B26" s="14" t="s">
        <v>55</v>
      </c>
      <c r="C26" s="15" t="s">
        <v>56</v>
      </c>
      <c r="D26" s="16">
        <v>75</v>
      </c>
      <c r="E26" s="16">
        <v>75</v>
      </c>
      <c r="F26" s="16">
        <v>71.25</v>
      </c>
      <c r="G26" s="16">
        <v>0</v>
      </c>
      <c r="H26" s="16">
        <v>0</v>
      </c>
      <c r="I26" s="16">
        <v>125.7</v>
      </c>
      <c r="J26" s="16">
        <v>53.389240000000001</v>
      </c>
      <c r="K26" s="16">
        <v>0</v>
      </c>
      <c r="L26" s="16">
        <v>0</v>
      </c>
      <c r="M26" s="17">
        <f t="shared" si="0"/>
        <v>71.25</v>
      </c>
      <c r="N26" s="17">
        <f t="shared" si="1"/>
        <v>75</v>
      </c>
      <c r="O26" s="17">
        <f t="shared" si="2"/>
        <v>0</v>
      </c>
      <c r="P26" s="17">
        <f t="shared" si="3"/>
        <v>21.610759999999999</v>
      </c>
      <c r="Q26" s="17">
        <f t="shared" si="4"/>
        <v>17.860759999999999</v>
      </c>
      <c r="R26" s="31">
        <f t="shared" si="5"/>
        <v>74.932266666666663</v>
      </c>
      <c r="S26" s="16">
        <f t="shared" si="6"/>
        <v>42.473540175019885</v>
      </c>
    </row>
    <row r="27" spans="1:19">
      <c r="A27" s="13">
        <v>0</v>
      </c>
      <c r="B27" s="14" t="s">
        <v>57</v>
      </c>
      <c r="C27" s="15" t="s">
        <v>58</v>
      </c>
      <c r="D27" s="16">
        <v>12</v>
      </c>
      <c r="E27" s="16">
        <v>12</v>
      </c>
      <c r="F27" s="16">
        <v>8.9999999999999982</v>
      </c>
      <c r="G27" s="16">
        <v>0</v>
      </c>
      <c r="H27" s="16">
        <v>0</v>
      </c>
      <c r="I27" s="16">
        <v>225.6</v>
      </c>
      <c r="J27" s="16">
        <v>218.43635</v>
      </c>
      <c r="K27" s="16">
        <v>0</v>
      </c>
      <c r="L27" s="16">
        <v>1.6</v>
      </c>
      <c r="M27" s="17">
        <f t="shared" si="0"/>
        <v>8.9999999999999982</v>
      </c>
      <c r="N27" s="17">
        <f t="shared" si="1"/>
        <v>12</v>
      </c>
      <c r="O27" s="17">
        <f t="shared" si="2"/>
        <v>0</v>
      </c>
      <c r="P27" s="17">
        <f t="shared" si="3"/>
        <v>-206.43635</v>
      </c>
      <c r="Q27" s="17">
        <f t="shared" si="4"/>
        <v>-209.43635</v>
      </c>
      <c r="R27" s="31">
        <f t="shared" si="5"/>
        <v>2427.070555555556</v>
      </c>
      <c r="S27" s="16">
        <f t="shared" si="6"/>
        <v>96.824623226950351</v>
      </c>
    </row>
    <row r="28" spans="1:19" ht="25.5">
      <c r="A28" s="13">
        <v>0</v>
      </c>
      <c r="B28" s="14" t="s">
        <v>59</v>
      </c>
      <c r="C28" s="15" t="s">
        <v>60</v>
      </c>
      <c r="D28" s="16">
        <v>200</v>
      </c>
      <c r="E28" s="16">
        <v>200</v>
      </c>
      <c r="F28" s="16">
        <v>150</v>
      </c>
      <c r="G28" s="16">
        <v>0</v>
      </c>
      <c r="H28" s="16">
        <v>0</v>
      </c>
      <c r="I28" s="16">
        <v>200</v>
      </c>
      <c r="J28" s="16">
        <v>41.494909999999997</v>
      </c>
      <c r="K28" s="16">
        <v>0</v>
      </c>
      <c r="L28" s="16">
        <v>0</v>
      </c>
      <c r="M28" s="17">
        <f t="shared" si="0"/>
        <v>150</v>
      </c>
      <c r="N28" s="17">
        <f t="shared" si="1"/>
        <v>200</v>
      </c>
      <c r="O28" s="17">
        <f t="shared" si="2"/>
        <v>0</v>
      </c>
      <c r="P28" s="17">
        <f t="shared" si="3"/>
        <v>158.50509</v>
      </c>
      <c r="Q28" s="17">
        <f t="shared" si="4"/>
        <v>108.50509</v>
      </c>
      <c r="R28" s="31">
        <f t="shared" si="5"/>
        <v>27.663273333333333</v>
      </c>
      <c r="S28" s="16">
        <f t="shared" si="6"/>
        <v>20.747454999999999</v>
      </c>
    </row>
    <row r="29" spans="1:19">
      <c r="A29" s="13">
        <v>1</v>
      </c>
      <c r="B29" s="14" t="s">
        <v>61</v>
      </c>
      <c r="C29" s="15" t="s">
        <v>62</v>
      </c>
      <c r="D29" s="16">
        <v>0.5</v>
      </c>
      <c r="E29" s="16">
        <v>0.5</v>
      </c>
      <c r="F29" s="16">
        <v>0.375</v>
      </c>
      <c r="G29" s="16">
        <v>0</v>
      </c>
      <c r="H29" s="16">
        <v>0</v>
      </c>
      <c r="I29" s="33">
        <v>2.2999999999999998</v>
      </c>
      <c r="J29" s="16">
        <v>1.7670000000000001</v>
      </c>
      <c r="K29" s="16">
        <v>0</v>
      </c>
      <c r="L29" s="16">
        <v>0</v>
      </c>
      <c r="M29" s="17">
        <f t="shared" si="0"/>
        <v>0.375</v>
      </c>
      <c r="N29" s="17">
        <f t="shared" si="1"/>
        <v>0.5</v>
      </c>
      <c r="O29" s="17">
        <f t="shared" si="2"/>
        <v>0</v>
      </c>
      <c r="P29" s="17">
        <f t="shared" si="3"/>
        <v>-1.2670000000000001</v>
      </c>
      <c r="Q29" s="17">
        <f t="shared" si="4"/>
        <v>-1.3920000000000001</v>
      </c>
      <c r="R29" s="31">
        <f t="shared" si="5"/>
        <v>471.20000000000005</v>
      </c>
      <c r="S29" s="33">
        <f t="shared" si="6"/>
        <v>76.826086956521749</v>
      </c>
    </row>
    <row r="30" spans="1:19">
      <c r="A30" s="13">
        <v>0</v>
      </c>
      <c r="B30" s="14" t="s">
        <v>63</v>
      </c>
      <c r="C30" s="15" t="s">
        <v>64</v>
      </c>
      <c r="D30" s="16">
        <v>0.5</v>
      </c>
      <c r="E30" s="16">
        <v>0.5</v>
      </c>
      <c r="F30" s="16">
        <v>0.375</v>
      </c>
      <c r="G30" s="16">
        <v>0</v>
      </c>
      <c r="H30" s="16">
        <v>0</v>
      </c>
      <c r="I30" s="16">
        <v>2.2999999999999998</v>
      </c>
      <c r="J30" s="16">
        <v>1.7670000000000001</v>
      </c>
      <c r="K30" s="16">
        <v>0</v>
      </c>
      <c r="L30" s="16">
        <v>0</v>
      </c>
      <c r="M30" s="17">
        <f t="shared" si="0"/>
        <v>0.375</v>
      </c>
      <c r="N30" s="17">
        <f t="shared" si="1"/>
        <v>0.5</v>
      </c>
      <c r="O30" s="17">
        <f t="shared" si="2"/>
        <v>0</v>
      </c>
      <c r="P30" s="17">
        <f t="shared" si="3"/>
        <v>-1.2670000000000001</v>
      </c>
      <c r="Q30" s="17">
        <f t="shared" si="4"/>
        <v>-1.3920000000000001</v>
      </c>
      <c r="R30" s="31">
        <f t="shared" si="5"/>
        <v>471.20000000000005</v>
      </c>
      <c r="S30" s="16">
        <f t="shared" si="6"/>
        <v>76.826086956521749</v>
      </c>
    </row>
    <row r="31" spans="1:19">
      <c r="A31" s="13">
        <v>1</v>
      </c>
      <c r="B31" s="14" t="s">
        <v>65</v>
      </c>
      <c r="C31" s="15" t="s">
        <v>66</v>
      </c>
      <c r="D31" s="16">
        <v>0</v>
      </c>
      <c r="E31" s="16">
        <v>8270.2184199999992</v>
      </c>
      <c r="F31" s="16">
        <v>8270.2184199999992</v>
      </c>
      <c r="G31" s="16">
        <v>5211.5784200000007</v>
      </c>
      <c r="H31" s="16">
        <v>0</v>
      </c>
      <c r="I31" s="33">
        <v>8270.2199999999993</v>
      </c>
      <c r="J31" s="16">
        <v>5185.5784200000007</v>
      </c>
      <c r="K31" s="16">
        <v>26</v>
      </c>
      <c r="L31" s="16">
        <v>26</v>
      </c>
      <c r="M31" s="17">
        <f t="shared" si="0"/>
        <v>3058.6399999999985</v>
      </c>
      <c r="N31" s="17">
        <f t="shared" si="1"/>
        <v>3058.6399999999985</v>
      </c>
      <c r="O31" s="17">
        <f t="shared" si="2"/>
        <v>63.01621257543524</v>
      </c>
      <c r="P31" s="17">
        <f t="shared" si="3"/>
        <v>3084.6399999999985</v>
      </c>
      <c r="Q31" s="17">
        <f t="shared" si="4"/>
        <v>3084.6399999999985</v>
      </c>
      <c r="R31" s="31">
        <f t="shared" si="5"/>
        <v>62.701831519463077</v>
      </c>
      <c r="S31" s="33">
        <f t="shared" si="6"/>
        <v>62.701819540471725</v>
      </c>
    </row>
    <row r="32" spans="1:19">
      <c r="A32" s="13">
        <v>0</v>
      </c>
      <c r="B32" s="14" t="s">
        <v>67</v>
      </c>
      <c r="C32" s="15" t="s">
        <v>68</v>
      </c>
      <c r="D32" s="16">
        <v>0</v>
      </c>
      <c r="E32" s="16">
        <v>826</v>
      </c>
      <c r="F32" s="16">
        <v>826</v>
      </c>
      <c r="G32" s="16">
        <v>26</v>
      </c>
      <c r="H32" s="16">
        <v>0</v>
      </c>
      <c r="I32" s="16">
        <v>826</v>
      </c>
      <c r="J32" s="16">
        <v>0</v>
      </c>
      <c r="K32" s="16">
        <v>26</v>
      </c>
      <c r="L32" s="16">
        <v>26</v>
      </c>
      <c r="M32" s="17">
        <f t="shared" si="0"/>
        <v>800</v>
      </c>
      <c r="N32" s="17">
        <f t="shared" si="1"/>
        <v>800</v>
      </c>
      <c r="O32" s="17">
        <f t="shared" si="2"/>
        <v>3.1476997578692498</v>
      </c>
      <c r="P32" s="17">
        <f t="shared" si="3"/>
        <v>826</v>
      </c>
      <c r="Q32" s="17">
        <f t="shared" si="4"/>
        <v>826</v>
      </c>
      <c r="R32" s="31">
        <f t="shared" si="5"/>
        <v>0</v>
      </c>
      <c r="S32" s="16">
        <f t="shared" si="6"/>
        <v>0</v>
      </c>
    </row>
    <row r="33" spans="1:19" ht="25.5">
      <c r="A33" s="13">
        <v>0</v>
      </c>
      <c r="B33" s="14" t="s">
        <v>69</v>
      </c>
      <c r="C33" s="15" t="s">
        <v>70</v>
      </c>
      <c r="D33" s="16">
        <v>0</v>
      </c>
      <c r="E33" s="16">
        <v>4838.2</v>
      </c>
      <c r="F33" s="16">
        <v>4838.2</v>
      </c>
      <c r="G33" s="16">
        <v>4750</v>
      </c>
      <c r="H33" s="16">
        <v>0</v>
      </c>
      <c r="I33" s="16">
        <v>4838.2</v>
      </c>
      <c r="J33" s="16">
        <v>4750</v>
      </c>
      <c r="K33" s="16">
        <v>0</v>
      </c>
      <c r="L33" s="16">
        <v>0</v>
      </c>
      <c r="M33" s="17">
        <f t="shared" si="0"/>
        <v>88.199999999999818</v>
      </c>
      <c r="N33" s="17">
        <f t="shared" si="1"/>
        <v>88.199999999999818</v>
      </c>
      <c r="O33" s="17">
        <f t="shared" si="2"/>
        <v>98.177007978173705</v>
      </c>
      <c r="P33" s="17">
        <f t="shared" si="3"/>
        <v>88.199999999999818</v>
      </c>
      <c r="Q33" s="17">
        <f t="shared" si="4"/>
        <v>88.199999999999818</v>
      </c>
      <c r="R33" s="31">
        <f t="shared" si="5"/>
        <v>98.177007978173705</v>
      </c>
      <c r="S33" s="16">
        <f t="shared" si="6"/>
        <v>98.177007978173705</v>
      </c>
    </row>
    <row r="34" spans="1:19">
      <c r="A34" s="13">
        <v>0</v>
      </c>
      <c r="B34" s="14" t="s">
        <v>71</v>
      </c>
      <c r="C34" s="15" t="s">
        <v>72</v>
      </c>
      <c r="D34" s="16">
        <v>0</v>
      </c>
      <c r="E34" s="16">
        <v>2263</v>
      </c>
      <c r="F34" s="16">
        <v>2263</v>
      </c>
      <c r="G34" s="16">
        <v>92.56</v>
      </c>
      <c r="H34" s="16">
        <v>0</v>
      </c>
      <c r="I34" s="16">
        <v>2263</v>
      </c>
      <c r="J34" s="16">
        <v>92.56</v>
      </c>
      <c r="K34" s="16">
        <v>0</v>
      </c>
      <c r="L34" s="16">
        <v>0</v>
      </c>
      <c r="M34" s="17">
        <f t="shared" si="0"/>
        <v>2170.44</v>
      </c>
      <c r="N34" s="17">
        <f t="shared" si="1"/>
        <v>2170.44</v>
      </c>
      <c r="O34" s="17">
        <f t="shared" si="2"/>
        <v>4.0901458241272648</v>
      </c>
      <c r="P34" s="17">
        <f t="shared" si="3"/>
        <v>2170.44</v>
      </c>
      <c r="Q34" s="17">
        <f t="shared" si="4"/>
        <v>2170.44</v>
      </c>
      <c r="R34" s="31">
        <f t="shared" si="5"/>
        <v>4.0901458241272648</v>
      </c>
      <c r="S34" s="16">
        <f t="shared" si="6"/>
        <v>4.0901458241272648</v>
      </c>
    </row>
    <row r="35" spans="1:19">
      <c r="A35" s="13">
        <v>0</v>
      </c>
      <c r="B35" s="14" t="s">
        <v>73</v>
      </c>
      <c r="C35" s="15" t="s">
        <v>74</v>
      </c>
      <c r="D35" s="16">
        <v>0</v>
      </c>
      <c r="E35" s="16">
        <v>343.01841999999999</v>
      </c>
      <c r="F35" s="16">
        <v>343.01841999999999</v>
      </c>
      <c r="G35" s="16">
        <v>343.01841999999999</v>
      </c>
      <c r="H35" s="16">
        <v>0</v>
      </c>
      <c r="I35" s="16">
        <v>353.02</v>
      </c>
      <c r="J35" s="16">
        <v>343.01841999999999</v>
      </c>
      <c r="K35" s="16">
        <v>0</v>
      </c>
      <c r="L35" s="16">
        <v>0</v>
      </c>
      <c r="M35" s="17">
        <f t="shared" si="0"/>
        <v>0</v>
      </c>
      <c r="N35" s="17">
        <f t="shared" si="1"/>
        <v>0</v>
      </c>
      <c r="O35" s="17">
        <f t="shared" si="2"/>
        <v>100</v>
      </c>
      <c r="P35" s="17">
        <f t="shared" si="3"/>
        <v>0</v>
      </c>
      <c r="Q35" s="17">
        <f t="shared" si="4"/>
        <v>0</v>
      </c>
      <c r="R35" s="31">
        <f t="shared" si="5"/>
        <v>100</v>
      </c>
      <c r="S35" s="16">
        <f t="shared" si="6"/>
        <v>97.166851736445523</v>
      </c>
    </row>
    <row r="36" spans="1:19">
      <c r="A36" s="13">
        <v>1</v>
      </c>
      <c r="B36" s="14" t="s">
        <v>75</v>
      </c>
      <c r="C36" s="15" t="s">
        <v>76</v>
      </c>
      <c r="D36" s="16">
        <v>4141</v>
      </c>
      <c r="E36" s="16">
        <v>2041</v>
      </c>
      <c r="F36" s="16">
        <v>2004.6</v>
      </c>
      <c r="G36" s="16">
        <v>1528.15804</v>
      </c>
      <c r="H36" s="16">
        <v>0</v>
      </c>
      <c r="I36" s="33">
        <v>2041</v>
      </c>
      <c r="J36" s="16">
        <v>1528.15804</v>
      </c>
      <c r="K36" s="16">
        <v>0</v>
      </c>
      <c r="L36" s="16">
        <v>0</v>
      </c>
      <c r="M36" s="17">
        <f t="shared" si="0"/>
        <v>476.44195999999988</v>
      </c>
      <c r="N36" s="17">
        <f t="shared" si="1"/>
        <v>512.84195999999997</v>
      </c>
      <c r="O36" s="17">
        <f t="shared" si="2"/>
        <v>76.23256709567994</v>
      </c>
      <c r="P36" s="17">
        <f t="shared" si="3"/>
        <v>512.84195999999997</v>
      </c>
      <c r="Q36" s="17">
        <f t="shared" si="4"/>
        <v>476.44195999999988</v>
      </c>
      <c r="R36" s="31">
        <f t="shared" si="5"/>
        <v>76.23256709567994</v>
      </c>
      <c r="S36" s="33">
        <f t="shared" si="6"/>
        <v>74.873005389514944</v>
      </c>
    </row>
    <row r="37" spans="1:19">
      <c r="A37" s="13"/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31"/>
      <c r="S37" s="16"/>
    </row>
    <row r="38" spans="1:19">
      <c r="A38" s="13">
        <v>0</v>
      </c>
      <c r="B38" s="14" t="s">
        <v>77</v>
      </c>
      <c r="C38" s="15" t="s">
        <v>78</v>
      </c>
      <c r="D38" s="16">
        <v>4000</v>
      </c>
      <c r="E38" s="16">
        <v>100</v>
      </c>
      <c r="F38" s="16">
        <v>100</v>
      </c>
      <c r="G38" s="16">
        <v>25</v>
      </c>
      <c r="H38" s="16">
        <v>0</v>
      </c>
      <c r="I38" s="16">
        <v>100</v>
      </c>
      <c r="J38" s="16">
        <v>25</v>
      </c>
      <c r="K38" s="16">
        <v>0</v>
      </c>
      <c r="L38" s="16">
        <v>0</v>
      </c>
      <c r="M38" s="17">
        <f t="shared" si="0"/>
        <v>75</v>
      </c>
      <c r="N38" s="17">
        <f t="shared" si="1"/>
        <v>75</v>
      </c>
      <c r="O38" s="17">
        <f t="shared" si="2"/>
        <v>25</v>
      </c>
      <c r="P38" s="17">
        <f t="shared" si="3"/>
        <v>75</v>
      </c>
      <c r="Q38" s="17">
        <f t="shared" si="4"/>
        <v>75</v>
      </c>
      <c r="R38" s="31">
        <f t="shared" si="5"/>
        <v>25</v>
      </c>
      <c r="S38" s="16">
        <f t="shared" si="6"/>
        <v>25</v>
      </c>
    </row>
    <row r="39" spans="1:19" ht="25.5">
      <c r="A39" s="13">
        <v>0</v>
      </c>
      <c r="B39" s="14" t="s">
        <v>79</v>
      </c>
      <c r="C39" s="15" t="s">
        <v>80</v>
      </c>
      <c r="D39" s="16">
        <v>141</v>
      </c>
      <c r="E39" s="16">
        <v>1941</v>
      </c>
      <c r="F39" s="16">
        <v>1904.6</v>
      </c>
      <c r="G39" s="16">
        <v>1503.15804</v>
      </c>
      <c r="H39" s="16">
        <v>0</v>
      </c>
      <c r="I39" s="16">
        <v>141</v>
      </c>
      <c r="J39" s="16">
        <v>1503.15804</v>
      </c>
      <c r="K39" s="16">
        <v>0</v>
      </c>
      <c r="L39" s="16">
        <v>0</v>
      </c>
      <c r="M39" s="17">
        <f t="shared" si="0"/>
        <v>401.44195999999988</v>
      </c>
      <c r="N39" s="17">
        <f t="shared" si="1"/>
        <v>437.84195999999997</v>
      </c>
      <c r="O39" s="17">
        <f t="shared" si="2"/>
        <v>78.922505512968613</v>
      </c>
      <c r="P39" s="17">
        <f t="shared" si="3"/>
        <v>437.84195999999997</v>
      </c>
      <c r="Q39" s="17">
        <f t="shared" si="4"/>
        <v>401.44195999999988</v>
      </c>
      <c r="R39" s="31">
        <f t="shared" si="5"/>
        <v>78.922505512968613</v>
      </c>
      <c r="S39" s="16">
        <f t="shared" si="6"/>
        <v>1066.0695319148938</v>
      </c>
    </row>
    <row r="40" spans="1:19">
      <c r="A40" s="13">
        <v>1</v>
      </c>
      <c r="B40" s="19" t="s">
        <v>81</v>
      </c>
      <c r="C40" s="20" t="s">
        <v>82</v>
      </c>
      <c r="D40" s="21">
        <v>39631.828000000001</v>
      </c>
      <c r="E40" s="21">
        <v>31041.180419999997</v>
      </c>
      <c r="F40" s="21">
        <v>28135.870419999999</v>
      </c>
      <c r="G40" s="21">
        <v>7419.0454600000012</v>
      </c>
      <c r="H40" s="21">
        <v>0</v>
      </c>
      <c r="I40" s="34">
        <v>32665.48</v>
      </c>
      <c r="J40" s="21">
        <v>10296.321550000001</v>
      </c>
      <c r="K40" s="16">
        <v>705.30900000000008</v>
      </c>
      <c r="L40" s="16">
        <v>716.12340000000006</v>
      </c>
      <c r="M40" s="17">
        <f t="shared" si="0"/>
        <v>20716.824959999998</v>
      </c>
      <c r="N40" s="17">
        <f t="shared" si="1"/>
        <v>23622.134959999996</v>
      </c>
      <c r="O40" s="17">
        <f t="shared" si="2"/>
        <v>26.368636723341865</v>
      </c>
      <c r="P40" s="17">
        <f t="shared" si="3"/>
        <v>20744.858869999996</v>
      </c>
      <c r="Q40" s="17">
        <f t="shared" si="4"/>
        <v>17839.548869999999</v>
      </c>
      <c r="R40" s="31">
        <f t="shared" si="5"/>
        <v>36.594999181830893</v>
      </c>
      <c r="S40" s="33">
        <f t="shared" si="6"/>
        <v>31.520496713962267</v>
      </c>
    </row>
    <row r="41" spans="1:19">
      <c r="B41" s="24"/>
      <c r="C41" s="25" t="s">
        <v>83</v>
      </c>
      <c r="D41" s="26">
        <v>532209.05000000005</v>
      </c>
      <c r="E41" s="26">
        <v>606170.54</v>
      </c>
      <c r="F41" s="26"/>
      <c r="G41" s="26"/>
      <c r="H41" s="26"/>
      <c r="I41" s="26">
        <v>607794.84</v>
      </c>
      <c r="J41" s="26">
        <v>347075.87</v>
      </c>
      <c r="P41" s="1">
        <f t="shared" si="3"/>
        <v>259094.67000000004</v>
      </c>
      <c r="S41" s="36">
        <f>J41/I41*100</f>
        <v>57.104115921747542</v>
      </c>
    </row>
    <row r="42" spans="1:19">
      <c r="B42" s="10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9" hidden="1">
      <c r="D43" s="23"/>
      <c r="E43" s="23"/>
      <c r="F43" s="23">
        <v>490528.21873000002</v>
      </c>
      <c r="G43" s="23">
        <v>345628.00977999996</v>
      </c>
      <c r="H43" s="23">
        <v>0</v>
      </c>
      <c r="I43" s="23"/>
      <c r="J43" s="23"/>
    </row>
    <row r="44" spans="1:19" hidden="1"/>
    <row r="45" spans="1:19" hidden="1">
      <c r="D45" s="22"/>
      <c r="E45" s="22"/>
      <c r="J45" s="22"/>
    </row>
    <row r="46" spans="1:19">
      <c r="C46" s="7" t="s">
        <v>88</v>
      </c>
      <c r="I46" s="22"/>
      <c r="J46" s="1" t="s">
        <v>87</v>
      </c>
    </row>
    <row r="47" spans="1:19">
      <c r="C47" s="7" t="s">
        <v>86</v>
      </c>
    </row>
    <row r="50" spans="9:9" hidden="1"/>
    <row r="54" spans="9:9">
      <c r="I54" s="22"/>
    </row>
  </sheetData>
  <mergeCells count="2">
    <mergeCell ref="B2:R2"/>
    <mergeCell ref="B3:R3"/>
  </mergeCells>
  <conditionalFormatting sqref="B7:B40">
    <cfRule type="expression" dxfId="37" priority="23" stopIfTrue="1">
      <formula>A7=1</formula>
    </cfRule>
  </conditionalFormatting>
  <conditionalFormatting sqref="C7:C40">
    <cfRule type="expression" dxfId="36" priority="24" stopIfTrue="1">
      <formula>A7=1</formula>
    </cfRule>
  </conditionalFormatting>
  <conditionalFormatting sqref="D7:D40">
    <cfRule type="expression" dxfId="35" priority="25" stopIfTrue="1">
      <formula>A7=1</formula>
    </cfRule>
  </conditionalFormatting>
  <conditionalFormatting sqref="E7:E40">
    <cfRule type="expression" dxfId="34" priority="26" stopIfTrue="1">
      <formula>A7=1</formula>
    </cfRule>
  </conditionalFormatting>
  <conditionalFormatting sqref="F7:F40">
    <cfRule type="expression" dxfId="33" priority="27" stopIfTrue="1">
      <formula>A7=1</formula>
    </cfRule>
  </conditionalFormatting>
  <conditionalFormatting sqref="G7:G40">
    <cfRule type="expression" dxfId="32" priority="28" stopIfTrue="1">
      <formula>A7=1</formula>
    </cfRule>
  </conditionalFormatting>
  <conditionalFormatting sqref="H7:I40">
    <cfRule type="expression" dxfId="31" priority="29" stopIfTrue="1">
      <formula>A7=1</formula>
    </cfRule>
  </conditionalFormatting>
  <conditionalFormatting sqref="J7:J40">
    <cfRule type="expression" dxfId="30" priority="30" stopIfTrue="1">
      <formula>A7=1</formula>
    </cfRule>
  </conditionalFormatting>
  <conditionalFormatting sqref="K7:K40">
    <cfRule type="expression" dxfId="29" priority="31" stopIfTrue="1">
      <formula>A7=1</formula>
    </cfRule>
  </conditionalFormatting>
  <conditionalFormatting sqref="L7:L40">
    <cfRule type="expression" dxfId="28" priority="32" stopIfTrue="1">
      <formula>A7=1</formula>
    </cfRule>
  </conditionalFormatting>
  <conditionalFormatting sqref="M7:M40">
    <cfRule type="expression" dxfId="27" priority="33" stopIfTrue="1">
      <formula>A7=1</formula>
    </cfRule>
  </conditionalFormatting>
  <conditionalFormatting sqref="N7:N40">
    <cfRule type="expression" dxfId="26" priority="34" stopIfTrue="1">
      <formula>A7=1</formula>
    </cfRule>
  </conditionalFormatting>
  <conditionalFormatting sqref="O7:O40">
    <cfRule type="expression" dxfId="25" priority="35" stopIfTrue="1">
      <formula>A7=1</formula>
    </cfRule>
  </conditionalFormatting>
  <conditionalFormatting sqref="P7:P40">
    <cfRule type="expression" dxfId="24" priority="36" stopIfTrue="1">
      <formula>A7=1</formula>
    </cfRule>
  </conditionalFormatting>
  <conditionalFormatting sqref="Q7:Q40">
    <cfRule type="expression" dxfId="23" priority="37" stopIfTrue="1">
      <formula>A7=1</formula>
    </cfRule>
  </conditionalFormatting>
  <conditionalFormatting sqref="R7:R40">
    <cfRule type="expression" dxfId="22" priority="38" stopIfTrue="1">
      <formula>A7=1</formula>
    </cfRule>
  </conditionalFormatting>
  <conditionalFormatting sqref="B42:B51">
    <cfRule type="expression" dxfId="21" priority="22" stopIfTrue="1">
      <formula>A42=1</formula>
    </cfRule>
  </conditionalFormatting>
  <conditionalFormatting sqref="C42:C51">
    <cfRule type="expression" dxfId="20" priority="21" stopIfTrue="1">
      <formula>A42=1</formula>
    </cfRule>
  </conditionalFormatting>
  <conditionalFormatting sqref="D42:D51">
    <cfRule type="expression" dxfId="19" priority="20" stopIfTrue="1">
      <formula>A42=1</formula>
    </cfRule>
  </conditionalFormatting>
  <conditionalFormatting sqref="E42:E51">
    <cfRule type="expression" dxfId="18" priority="19" stopIfTrue="1">
      <formula>A42=1</formula>
    </cfRule>
  </conditionalFormatting>
  <conditionalFormatting sqref="F42:F51">
    <cfRule type="expression" dxfId="17" priority="18" stopIfTrue="1">
      <formula>A42=1</formula>
    </cfRule>
  </conditionalFormatting>
  <conditionalFormatting sqref="G42:G51">
    <cfRule type="expression" dxfId="16" priority="17" stopIfTrue="1">
      <formula>A42=1</formula>
    </cfRule>
  </conditionalFormatting>
  <conditionalFormatting sqref="H42:I51">
    <cfRule type="expression" dxfId="15" priority="16" stopIfTrue="1">
      <formula>A42=1</formula>
    </cfRule>
  </conditionalFormatting>
  <conditionalFormatting sqref="J42:J51">
    <cfRule type="expression" dxfId="14" priority="15" stopIfTrue="1">
      <formula>A42=1</formula>
    </cfRule>
  </conditionalFormatting>
  <conditionalFormatting sqref="K42:K51">
    <cfRule type="expression" dxfId="13" priority="14" stopIfTrue="1">
      <formula>A42=1</formula>
    </cfRule>
  </conditionalFormatting>
  <conditionalFormatting sqref="L42:L51">
    <cfRule type="expression" dxfId="12" priority="13" stopIfTrue="1">
      <formula>A42=1</formula>
    </cfRule>
  </conditionalFormatting>
  <conditionalFormatting sqref="M42:M51">
    <cfRule type="expression" dxfId="11" priority="12" stopIfTrue="1">
      <formula>A42=1</formula>
    </cfRule>
  </conditionalFormatting>
  <conditionalFormatting sqref="N42:N51">
    <cfRule type="expression" dxfId="10" priority="11" stopIfTrue="1">
      <formula>A42=1</formula>
    </cfRule>
  </conditionalFormatting>
  <conditionalFormatting sqref="O42:O51">
    <cfRule type="expression" dxfId="9" priority="10" stopIfTrue="1">
      <formula>A42=1</formula>
    </cfRule>
  </conditionalFormatting>
  <conditionalFormatting sqref="P42:P51">
    <cfRule type="expression" dxfId="8" priority="9" stopIfTrue="1">
      <formula>A42=1</formula>
    </cfRule>
  </conditionalFormatting>
  <conditionalFormatting sqref="Q42:Q51">
    <cfRule type="expression" dxfId="7" priority="8" stopIfTrue="1">
      <formula>A42=1</formula>
    </cfRule>
  </conditionalFormatting>
  <conditionalFormatting sqref="R42:R51">
    <cfRule type="expression" dxfId="6" priority="7" stopIfTrue="1">
      <formula>A42=1</formula>
    </cfRule>
  </conditionalFormatting>
  <conditionalFormatting sqref="D43">
    <cfRule type="expression" dxfId="5" priority="6" stopIfTrue="1">
      <formula>A43=1</formula>
    </cfRule>
  </conditionalFormatting>
  <conditionalFormatting sqref="E43">
    <cfRule type="expression" dxfId="4" priority="5" stopIfTrue="1">
      <formula>A43=1</formula>
    </cfRule>
  </conditionalFormatting>
  <conditionalFormatting sqref="F43">
    <cfRule type="expression" dxfId="3" priority="4" stopIfTrue="1">
      <formula>A43=1</formula>
    </cfRule>
  </conditionalFormatting>
  <conditionalFormatting sqref="G43">
    <cfRule type="expression" dxfId="2" priority="3" stopIfTrue="1">
      <formula>A43=1</formula>
    </cfRule>
  </conditionalFormatting>
  <conditionalFormatting sqref="H43:I43">
    <cfRule type="expression" dxfId="1" priority="2" stopIfTrue="1">
      <formula>A43=1</formula>
    </cfRule>
  </conditionalFormatting>
  <conditionalFormatting sqref="J43">
    <cfRule type="expression" dxfId="0" priority="1" stopIfTrue="1">
      <formula>A43=1</formula>
    </cfRule>
  </conditionalFormatting>
  <pageMargins left="0.32" right="0.33" top="0.39370078740157499" bottom="0.39370078740157499" header="0" footer="0"/>
  <pageSetup paperSize="9" scale="98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2022-10-26T06:46:42Z</dcterms:created>
  <dcterms:modified xsi:type="dcterms:W3CDTF">2022-10-31T08:48:47Z</dcterms:modified>
</cp:coreProperties>
</file>